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188" windowHeight="9180" activeTab="1"/>
  </bookViews>
  <sheets>
    <sheet name="Sheet1" sheetId="1" r:id="rId1"/>
    <sheet name="Sheet2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0EB9BFC013CE47FD81CD84E81C08F7AA" descr="图片1"/>
        <xdr:cNvPicPr/>
      </xdr:nvPicPr>
      <xdr:blipFill>
        <a:blip r:embed="rId1"/>
        <a:stretch>
          <a:fillRect/>
        </a:stretch>
      </xdr:blipFill>
      <xdr:spPr>
        <a:xfrm>
          <a:off x="0" y="0"/>
          <a:ext cx="3629025" cy="819150"/>
        </a:xfrm>
        <a:prstGeom prst="rect">
          <a:avLst/>
        </a:prstGeom>
      </xdr:spPr>
    </xdr:pic>
  </etc:cellImage>
  <etc:cellImage>
    <xdr:pic>
      <xdr:nvPicPr>
        <xdr:cNvPr id="3" name="ID_AC0AC66835A249CEAA84E80F1DB835DC" descr="图片2"/>
        <xdr:cNvPicPr/>
      </xdr:nvPicPr>
      <xdr:blipFill>
        <a:blip r:embed="rId2"/>
        <a:stretch>
          <a:fillRect/>
        </a:stretch>
      </xdr:blipFill>
      <xdr:spPr>
        <a:xfrm>
          <a:off x="0" y="0"/>
          <a:ext cx="2969260" cy="256540"/>
        </a:xfrm>
        <a:prstGeom prst="rect">
          <a:avLst/>
        </a:prstGeom>
      </xdr:spPr>
    </xdr:pic>
  </etc:cellImage>
  <etc:cellImage>
    <xdr:pic>
      <xdr:nvPicPr>
        <xdr:cNvPr id="4" name="ID_B9FB9592AA82457FB239576B933572C5" descr="min"/>
        <xdr:cNvPicPr/>
      </xdr:nvPicPr>
      <xdr:blipFill>
        <a:blip r:embed="rId3"/>
        <a:stretch>
          <a:fillRect/>
        </a:stretch>
      </xdr:blipFill>
      <xdr:spPr>
        <a:xfrm>
          <a:off x="0" y="0"/>
          <a:ext cx="3600450" cy="533400"/>
        </a:xfrm>
        <a:prstGeom prst="rect">
          <a:avLst/>
        </a:prstGeom>
      </xdr:spPr>
    </xdr:pic>
  </etc:cellImage>
  <etc:cellImage>
    <xdr:pic>
      <xdr:nvPicPr>
        <xdr:cNvPr id="5" name="ID_C36C18A085D9451988CDCDD4D80AA695" descr="=max"/>
        <xdr:cNvPicPr/>
      </xdr:nvPicPr>
      <xdr:blipFill>
        <a:blip r:embed="rId4"/>
        <a:stretch>
          <a:fillRect/>
        </a:stretch>
      </xdr:blipFill>
      <xdr:spPr>
        <a:xfrm>
          <a:off x="0" y="0"/>
          <a:ext cx="3695700" cy="447675"/>
        </a:xfrm>
        <a:prstGeom prst="rect">
          <a:avLst/>
        </a:prstGeom>
      </xdr:spPr>
    </xdr:pic>
  </etc:cellImage>
  <etc:cellImage>
    <xdr:pic>
      <xdr:nvPicPr>
        <xdr:cNvPr id="6" name="ID_CC4E028490174EE4B2240CD4E8D43CEF" descr="图片1"/>
        <xdr:cNvPicPr/>
      </xdr:nvPicPr>
      <xdr:blipFill>
        <a:blip r:embed="rId5"/>
        <a:stretch>
          <a:fillRect/>
        </a:stretch>
      </xdr:blipFill>
      <xdr:spPr>
        <a:xfrm>
          <a:off x="0" y="0"/>
          <a:ext cx="6791325" cy="1238250"/>
        </a:xfrm>
        <a:prstGeom prst="rect">
          <a:avLst/>
        </a:prstGeom>
      </xdr:spPr>
    </xdr:pic>
  </etc:cellImage>
  <etc:cellImage>
    <xdr:pic>
      <xdr:nvPicPr>
        <xdr:cNvPr id="8" name="ID_E0A17C3D3371416CB086CECD7123EBC0" descr="图片2"/>
        <xdr:cNvPicPr/>
      </xdr:nvPicPr>
      <xdr:blipFill>
        <a:blip r:embed="rId6"/>
        <a:stretch>
          <a:fillRect/>
        </a:stretch>
      </xdr:blipFill>
      <xdr:spPr>
        <a:xfrm>
          <a:off x="0" y="0"/>
          <a:ext cx="5372100" cy="1847850"/>
        </a:xfrm>
        <a:prstGeom prst="rect">
          <a:avLst/>
        </a:prstGeom>
      </xdr:spPr>
    </xdr:pic>
  </etc:cellImage>
  <etc:cellImage>
    <xdr:pic>
      <xdr:nvPicPr>
        <xdr:cNvPr id="7" name="ID_F31131655A1845C1A15FE628A11D5E95" descr="1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6358255"/>
        </a:xfrm>
        <a:prstGeom prst="rect">
          <a:avLst/>
        </a:prstGeom>
      </xdr:spPr>
    </xdr:pic>
  </etc:cellImage>
  <etc:cellImage>
    <xdr:pic>
      <xdr:nvPicPr>
        <xdr:cNvPr id="9" name="ID_8AB68D3A64384FFAAEAAA02E9D005C42" descr="2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9035" cy="5621020"/>
        </a:xfrm>
        <a:prstGeom prst="rect">
          <a:avLst/>
        </a:prstGeom>
      </xdr:spPr>
    </xdr:pic>
  </etc:cellImage>
  <etc:cellImage>
    <xdr:pic>
      <xdr:nvPicPr>
        <xdr:cNvPr id="10" name="ID_A524F7B2275A45AC8F62FA47962D19F0" descr="3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5605145"/>
        </a:xfrm>
        <a:prstGeom prst="rect">
          <a:avLst/>
        </a:prstGeom>
      </xdr:spPr>
    </xdr:pic>
  </etc:cellImage>
  <etc:cellImage>
    <xdr:pic>
      <xdr:nvPicPr>
        <xdr:cNvPr id="11" name="ID_7AF7B631DA8C4A729C8C9B9C2EB33E6C" descr="3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5605145"/>
        </a:xfrm>
        <a:prstGeom prst="rect">
          <a:avLst/>
        </a:prstGeom>
      </xdr:spPr>
    </xdr:pic>
  </etc:cellImage>
  <etc:cellImage>
    <xdr:pic>
      <xdr:nvPicPr>
        <xdr:cNvPr id="12" name="ID_959BB0A4212B4EE580F567701AD58DDA" descr="5"/>
        <xdr:cNvPicPr/>
      </xdr:nvPicPr>
      <xdr:blipFill>
        <a:blip r:embed="rId10"/>
        <a:stretch>
          <a:fillRect/>
        </a:stretch>
      </xdr:blipFill>
      <xdr:spPr>
        <a:xfrm>
          <a:off x="0" y="0"/>
          <a:ext cx="10059035" cy="5643880"/>
        </a:xfrm>
        <a:prstGeom prst="rect">
          <a:avLst/>
        </a:prstGeom>
      </xdr:spPr>
    </xdr:pic>
  </etc:cellImage>
  <etc:cellImage>
    <xdr:pic>
      <xdr:nvPicPr>
        <xdr:cNvPr id="13" name="ID_460E646632D54EE58BDEAE220BBE3EB7" descr="6"/>
        <xdr:cNvPicPr/>
      </xdr:nvPicPr>
      <xdr:blipFill>
        <a:blip r:embed="rId11"/>
        <a:stretch>
          <a:fillRect/>
        </a:stretch>
      </xdr:blipFill>
      <xdr:spPr>
        <a:xfrm>
          <a:off x="0" y="0"/>
          <a:ext cx="10058400" cy="5691505"/>
        </a:xfrm>
        <a:prstGeom prst="rect">
          <a:avLst/>
        </a:prstGeom>
      </xdr:spPr>
    </xdr:pic>
  </etc:cellImage>
  <etc:cellImage>
    <xdr:pic>
      <xdr:nvPicPr>
        <xdr:cNvPr id="14" name="ID_DE3ABE42F9404FA8A72426F136744A03" descr="7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5654040"/>
        </a:xfrm>
        <a:prstGeom prst="rect">
          <a:avLst/>
        </a:prstGeom>
      </xdr:spPr>
    </xdr:pic>
  </etc:cellImage>
  <etc:cellImage>
    <xdr:pic>
      <xdr:nvPicPr>
        <xdr:cNvPr id="15" name="ID_BB1770E6ED2E4BA787B02BAD68C508A5" descr="8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5657215"/>
        </a:xfrm>
        <a:prstGeom prst="rect">
          <a:avLst/>
        </a:prstGeom>
      </xdr:spPr>
    </xdr:pic>
  </etc:cellImage>
  <etc:cellImage>
    <xdr:pic>
      <xdr:nvPicPr>
        <xdr:cNvPr id="16" name="ID_494AA2336E7A47EB81C930F1375CAA43" descr="14"/>
        <xdr:cNvPicPr/>
      </xdr:nvPicPr>
      <xdr:blipFill>
        <a:blip r:embed="rId14"/>
        <a:stretch>
          <a:fillRect/>
        </a:stretch>
      </xdr:blipFill>
      <xdr:spPr>
        <a:xfrm>
          <a:off x="0" y="0"/>
          <a:ext cx="3543300" cy="457200"/>
        </a:xfrm>
        <a:prstGeom prst="rect">
          <a:avLst/>
        </a:prstGeom>
      </xdr:spPr>
    </xdr:pic>
  </etc:cellImage>
  <etc:cellImage>
    <xdr:pic>
      <xdr:nvPicPr>
        <xdr:cNvPr id="17" name="ID_037D7E9FA4F74A3DA1811940D8DA7176" descr="17"/>
        <xdr:cNvPicPr/>
      </xdr:nvPicPr>
      <xdr:blipFill>
        <a:blip r:embed="rId15"/>
        <a:stretch>
          <a:fillRect/>
        </a:stretch>
      </xdr:blipFill>
      <xdr:spPr>
        <a:xfrm>
          <a:off x="0" y="0"/>
          <a:ext cx="10058400" cy="5441950"/>
        </a:xfrm>
        <a:prstGeom prst="rect">
          <a:avLst/>
        </a:prstGeom>
      </xdr:spPr>
    </xdr:pic>
  </etc:cellImage>
  <etc:cellImage>
    <xdr:pic>
      <xdr:nvPicPr>
        <xdr:cNvPr id="18" name="ID_BEF5E71BE7B4400DB2BC223DA358DCEB" descr="3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560514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<sst xmlns="http://schemas.openxmlformats.org/spreadsheetml/2006/main" count="210" uniqueCount="140">
  <si>
    <t xml:space="preserve">Version </t>
  </si>
  <si>
    <t>DefectNo</t>
  </si>
  <si>
    <t>Date</t>
  </si>
  <si>
    <t>Test class</t>
  </si>
  <si>
    <t>Method name</t>
  </si>
  <si>
    <t>Test content</t>
  </si>
  <si>
    <t>Expected result</t>
  </si>
  <si>
    <t>Real result</t>
  </si>
  <si>
    <t>Priority</t>
  </si>
  <si>
    <t>Treatment</t>
  </si>
  <si>
    <t>Supplementary content</t>
  </si>
  <si>
    <t>0.0.3</t>
  </si>
  <si>
    <t xml:space="preserve"> Main_Menu_Button </t>
  </si>
  <si>
    <t>New_Game_Button_Event()</t>
  </si>
  <si>
    <t>Test whether the scene jump under
 the Main_Menu_Button class is correct</t>
  </si>
  <si>
    <t>New_Game_Menu</t>
  </si>
  <si>
    <t>L</t>
  </si>
  <si>
    <t>Pass</t>
  </si>
  <si>
    <t>Load_Game_Button_Event()</t>
  </si>
  <si>
    <t>Load_Game_Menu</t>
  </si>
  <si>
    <t>Setting_Button_Event()</t>
  </si>
  <si>
    <t>Setting_Menu</t>
  </si>
  <si>
    <t>Exit_Button_Event()</t>
  </si>
  <si>
    <t>/</t>
  </si>
  <si>
    <t>Launch_Screen</t>
  </si>
  <si>
    <t>LaunchScreenEvent()</t>
  </si>
  <si>
    <t>Test whether the opening animation is loaded normally.</t>
  </si>
  <si>
    <t>Camera_Controller</t>
  </si>
  <si>
    <t>ZoomCamera()</t>
  </si>
  <si>
    <t>Test the boundary of zoom</t>
  </si>
  <si>
    <t>Min = 96,Max = 384</t>
  </si>
  <si>
    <t>96.06-383.76</t>
  </si>
  <si>
    <t>Country</t>
  </si>
  <si>
    <t>setOwner()</t>
  </si>
  <si>
    <t>1. Test whether initialization is correct.
2. Test whether the setOwner () method can be implemented.</t>
  </si>
  <si>
    <t>The player's plot changes color and the color is the same.</t>
  </si>
  <si>
    <t>Color change，, but the plot colors of different continents of the same player are different.</t>
  </si>
  <si>
    <t>H</t>
  </si>
  <si>
    <t>Fail</t>
  </si>
  <si>
    <t>The method works, but it may be because the original map component has its own color, which leads to the problem of the final displayed color</t>
  </si>
  <si>
    <t>Constant</t>
  </si>
  <si>
    <t>TestContinents</t>
  </si>
  <si>
    <t>No Error</t>
  </si>
  <si>
    <t>TestPlayerColors</t>
  </si>
  <si>
    <t>TestPlayerModes</t>
  </si>
  <si>
    <t>Ref</t>
  </si>
  <si>
    <t xml:space="preserve">Req </t>
  </si>
  <si>
    <t xml:space="preserve">Description </t>
  </si>
  <si>
    <t>Input(s)</t>
  </si>
  <si>
    <t>ExpectedOutput(s)</t>
  </si>
  <si>
    <t>Actual Ouptut(s)</t>
  </si>
  <si>
    <t>Result Analysis</t>
  </si>
  <si>
    <t>Pass/Fail</t>
  </si>
  <si>
    <t>Follow-up Work</t>
  </si>
  <si>
    <t>F1</t>
  </si>
  <si>
    <t>Test whether the game starts and initializes smoothly.</t>
  </si>
  <si>
    <t>Run the game exe file</t>
  </si>
  <si>
    <t>Game loading interface</t>
  </si>
  <si>
    <t>Can jump to the loading page correctly</t>
  </si>
  <si>
    <t>F2</t>
  </si>
  <si>
    <t>Test whether the mode can be selected correctly in the main menu.</t>
  </si>
  <si>
    <t>Click the NewGame button</t>
  </si>
  <si>
    <t>Jump to the New Game scene</t>
  </si>
  <si>
    <t>Can jump to New Game scene correctly</t>
  </si>
  <si>
    <t>F3</t>
  </si>
  <si>
    <t>Test whether the number of players /AI can be set correctly in the New Game scenario</t>
  </si>
  <si>
    <t>2 Player，No AI</t>
  </si>
  <si>
    <t>The number of players is the same as the number selected by the player</t>
  </si>
  <si>
    <t>F4</t>
  </si>
  <si>
    <t>Test whether the selected avatar is consistent with the avatar selected by the player</t>
  </si>
  <si>
    <t>Select avatar 3</t>
  </si>
  <si>
    <t>Player1' s avatar is avatar 3</t>
  </si>
  <si>
    <t>Player1' s avatar is avatar 1</t>
  </si>
  <si>
    <t>Bug has been fixed</t>
  </si>
  <si>
    <t>F5</t>
  </si>
  <si>
    <t>Test whether the function of arranging troops can be completed.</t>
  </si>
  <si>
    <t>Deploy 10 troops to the plot</t>
  </si>
  <si>
    <t>The number of troops after deployment is 15</t>
  </si>
  <si>
    <t>F6</t>
  </si>
  <si>
    <t>Test whether the attack operation can be performed normally</t>
  </si>
  <si>
    <t>Use 8 military units to attack</t>
  </si>
  <si>
    <t>If the attack succeeds, the plot will change color/if the attack fails, the plot will not change color</t>
  </si>
  <si>
    <t>The attack was successful, and the attacking unit remained 1</t>
  </si>
  <si>
    <t>F7</t>
  </si>
  <si>
    <t>Test whether the troops deployed in the defensive phase can be used normally</t>
  </si>
  <si>
    <t>Assign 5 units to the plot with 1 unit left just after the attack</t>
  </si>
  <si>
    <t>Can correctly allocate troops</t>
  </si>
  <si>
    <t>F8</t>
  </si>
  <si>
    <t>Test whether soldiers can be recruited and deployed correctly</t>
  </si>
  <si>
    <t>Player's next round begins</t>
  </si>
  <si>
    <t>Get 50 troops</t>
  </si>
  <si>
    <t>The number of troops who have acquired land parcels *10 in the new round（5*10 = 50）</t>
  </si>
  <si>
    <t>F9</t>
  </si>
  <si>
    <t>Test whether the setting button works properly</t>
  </si>
  <si>
    <t>Click the setting button</t>
  </si>
  <si>
    <t>Jump to the setup scene</t>
  </si>
  <si>
    <t>Do not jump</t>
  </si>
  <si>
    <t>Bug has not been fixed</t>
  </si>
  <si>
    <t>F10</t>
  </si>
  <si>
    <t>Test whether the sound effect and music in the game are played correctly</t>
  </si>
  <si>
    <t xml:space="preserve">The sound effect when throwing dice
</t>
  </si>
  <si>
    <t>Dice audio 1/Dice audio 2</t>
  </si>
  <si>
    <t>Dice audio 2</t>
  </si>
  <si>
    <t>In the optional audio range</t>
  </si>
  <si>
    <t>F11</t>
  </si>
  <si>
    <t>Test the resolution supported by the game</t>
  </si>
  <si>
    <t>1920 * 1080/1366 * 768/2560 * 1440/3840 * 2160 and other common resolutions</t>
  </si>
  <si>
    <t>1920 * 1080/1366 * 768 has perfect performance, and it can run normally at the resolution of 2560 * 1440/3840 * 2160.</t>
  </si>
  <si>
    <t>It can run normally at common resolutions</t>
  </si>
  <si>
    <t>F12</t>
  </si>
  <si>
    <t>Test compatibility on different operating systems, such as Windows, macOS and Linux</t>
  </si>
  <si>
    <t>The tests are carried out under the operating systems of Windows, macOS and Linux virtual machines respectively</t>
  </si>
  <si>
    <t>All operating systems can work normally</t>
  </si>
  <si>
    <t>F13</t>
  </si>
  <si>
    <t>Test whether the game has a correct win/lose settlemen</t>
  </si>
  <si>
    <t>The player win</t>
  </si>
  <si>
    <t>Win</t>
  </si>
  <si>
    <t>Show player 1 victory</t>
  </si>
  <si>
    <t>F14</t>
  </si>
  <si>
    <t>Test whether the archiving and loading functions of the game can normally save and restore the game progress</t>
  </si>
  <si>
    <t>Click the Load Game button</t>
  </si>
  <si>
    <t>Switch to Load Archive Scene</t>
  </si>
  <si>
    <t>Cannot jump, the function is not realized</t>
  </si>
  <si>
    <t>Not implemented yet, and will be updated in a future version</t>
  </si>
  <si>
    <t>F15</t>
  </si>
  <si>
    <t>Test whether the online mode of the game can work normally</t>
  </si>
  <si>
    <t>Hot seat mode</t>
  </si>
  <si>
    <t>Can be achieved</t>
  </si>
  <si>
    <t>F16</t>
  </si>
  <si>
    <t>Test whether the boundaries of the game map are displayed correctly</t>
  </si>
  <si>
    <t>At a resolution of 1080p</t>
  </si>
  <si>
    <t>Map boundary size is correct</t>
  </si>
  <si>
    <t>F17</t>
  </si>
  <si>
    <t>Test whether the rules of the game are clearly displayed in the game description</t>
  </si>
  <si>
    <t>Tips and guidance will be used when selecting unavailable plots</t>
  </si>
  <si>
    <t>Prompt text appears</t>
  </si>
  <si>
    <t>F18</t>
  </si>
  <si>
    <t>Test whether the territory on the game map is correctly divided and displayed</t>
  </si>
  <si>
    <t>Game Scene</t>
  </si>
  <si>
    <t>The territory is correctly divided and clearly distinguished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</si>
</sst>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4">
    <font>
      <sz val="11"/>
      <color theme="1"/>
      <name val="等线"/>
      <charset val="134"/>
      <scheme val="minor"/>
    </font>
    <font>
      <b/>
      <sz val="11"/>
      <color theme="1"/>
      <name val="Microsoft YaHei"/>
      <charset val="134"/>
    </font>
    <font>
      <sz val="10"/>
      <color theme="1"/>
      <name val="Microsoft YaHei"/>
      <charset val="134"/>
    </font>
    <font>
      <sz val="11"/>
      <color theme="1"/>
      <name val="Microsoft YaHei"/>
      <charset val="134"/>
    </font>
    <font>
      <sz val="12"/>
      <color rgb="FF333333"/>
      <name val="Arial"/>
      <charset val="134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2" applyNumberFormat="0" applyFill="0" applyAlignment="0" applyProtection="0">
      <alignment vertical="center"/>
    </xf>
    <xf numFmtId="0" fontId="11" fillId="0" borderId="2" applyNumberFormat="0" applyFill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3" borderId="4" applyNumberFormat="0" applyAlignment="0" applyProtection="0">
      <alignment vertical="center"/>
    </xf>
    <xf numFmtId="0" fontId="14" fillId="4" borderId="5" applyNumberFormat="0" applyAlignment="0" applyProtection="0">
      <alignment vertical="center"/>
    </xf>
    <xf numFmtId="0" fontId="15" fillId="4" borderId="4" applyNumberFormat="0" applyAlignment="0" applyProtection="0">
      <alignment vertical="center"/>
    </xf>
    <xf numFmtId="0" fontId="16" fillId="5" borderId="6" applyNumberFormat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6" borderId="0" applyNumberFormat="0" applyBorder="0" applyAlignment="0" applyProtection="0">
      <alignment vertical="center"/>
    </xf>
    <xf numFmtId="0" fontId="20" fillId="7" borderId="0" applyNumberFormat="0" applyBorder="0" applyAlignment="0" applyProtection="0">
      <alignment vertical="center"/>
    </xf>
    <xf numFmtId="0" fontId="21" fillId="8" borderId="0" applyNumberFormat="0" applyBorder="0" applyAlignment="0" applyProtection="0">
      <alignment vertical="center"/>
    </xf>
    <xf numFmtId="0" fontId="22" fillId="9" borderId="0" applyNumberFormat="0" applyBorder="0" applyAlignment="0" applyProtection="0">
      <alignment vertical="center"/>
    </xf>
    <xf numFmtId="0" fontId="23" fillId="10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</cellStyleXfs>
  <cellXfs count="13">
    <xf numFmtId="0" fontId="0" fillId="0" borderId="0" xfId="0"/>
    <xf numFmtId="0" fontId="1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 wrapText="1"/>
    </xf>
    <xf numFmtId="0" fontId="4" fillId="0" borderId="0" xfId="0" applyFont="1"/>
    <xf numFmtId="49" fontId="0" fillId="0" borderId="0" xfId="0" applyNumberFormat="1"/>
    <xf numFmtId="49" fontId="1" fillId="0" borderId="0" xfId="0" applyNumberFormat="1" applyFont="1" applyAlignment="1">
      <alignment horizontal="center" vertical="center" wrapText="1"/>
    </xf>
    <xf numFmtId="0" fontId="2" fillId="0" borderId="0" xfId="0" applyNumberFormat="1" applyFont="1" applyAlignment="1">
      <alignment horizontal="center" vertical="center" wrapText="1"/>
    </xf>
    <xf numFmtId="14" fontId="2" fillId="0" borderId="0" xfId="0" applyNumberFormat="1" applyFont="1" applyAlignment="1">
      <alignment horizontal="center" vertical="center" wrapText="1"/>
    </xf>
    <xf numFmtId="14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" Type="http://schemas.openxmlformats.org/officeDocument/2006/relationships/image" Target="media/image2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19"/>
  <sheetViews>
    <sheetView zoomScale="85" zoomScaleNormal="85" topLeftCell="D1" workbookViewId="0">
      <selection activeCell="H7" sqref="H7"/>
    </sheetView>
  </sheetViews>
  <sheetFormatPr defaultColWidth="9" defaultRowHeight="13.8"/>
  <cols>
    <col min="1" max="1" width="12.787037037037" customWidth="1"/>
    <col min="2" max="2" width="14.2685185185185" style="6" customWidth="1"/>
    <col min="3" max="3" width="14.2685185185185" customWidth="1"/>
    <col min="4" max="4" width="25.3425925925926" customWidth="1"/>
    <col min="5" max="5" width="28.712962962963" customWidth="1"/>
    <col min="6" max="6" width="50.7777777777778" customWidth="1"/>
    <col min="7" max="8" width="23.1203703703704" customWidth="1"/>
    <col min="9" max="9" width="12.0462962962963" customWidth="1"/>
    <col min="10" max="10" width="14.8240740740741" customWidth="1"/>
    <col min="11" max="11" width="20.7777777777778" customWidth="1"/>
    <col min="12" max="12" width="31.9722222222222"/>
  </cols>
  <sheetData>
    <row r="1" ht="39" customHeight="1" spans="1:11">
      <c r="A1" s="1" t="s">
        <v>0</v>
      </c>
      <c r="B1" s="7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ht="30" customHeight="1" spans="1:11">
      <c r="A2" s="2" t="s">
        <v>11</v>
      </c>
      <c r="B2" s="8">
        <v>1</v>
      </c>
      <c r="C2" s="9">
        <v>45350</v>
      </c>
      <c r="D2" s="2" t="s">
        <v>12</v>
      </c>
      <c r="E2" s="2" t="s">
        <v>13</v>
      </c>
      <c r="F2" s="3" t="s">
        <v>14</v>
      </c>
      <c r="G2" s="2" t="s">
        <v>15</v>
      </c>
      <c r="H2" s="2" t="s">
        <v>15</v>
      </c>
      <c r="I2" s="2" t="s">
        <v>16</v>
      </c>
      <c r="J2" s="2" t="s">
        <v>17</v>
      </c>
      <c r="K2" s="2" t="str">
        <f>_xlfn.DISPIMG("ID_0EB9BFC013CE47FD81CD84E81C08F7AA",1)</f>
        <v>=DISPIMG("ID_0EB9BFC013CE47FD81CD84E81C08F7AA",1)</v>
      </c>
    </row>
    <row r="3" ht="30" customHeight="1" spans="1:11">
      <c r="A3" s="2" t="s">
        <v>11</v>
      </c>
      <c r="B3" s="8">
        <v>2</v>
      </c>
      <c r="C3" s="9">
        <v>45350</v>
      </c>
      <c r="D3" s="2" t="s">
        <v>12</v>
      </c>
      <c r="E3" s="2" t="s">
        <v>18</v>
      </c>
      <c r="F3" s="2"/>
      <c r="G3" s="2" t="s">
        <v>19</v>
      </c>
      <c r="H3" s="2" t="s">
        <v>19</v>
      </c>
      <c r="I3" s="2" t="s">
        <v>16</v>
      </c>
      <c r="J3" s="2" t="s">
        <v>17</v>
      </c>
      <c r="K3" s="2"/>
    </row>
    <row r="4" ht="30" customHeight="1" spans="1:11">
      <c r="A4" s="2" t="s">
        <v>11</v>
      </c>
      <c r="B4" s="8">
        <v>3</v>
      </c>
      <c r="C4" s="9">
        <v>45350</v>
      </c>
      <c r="D4" s="2" t="s">
        <v>12</v>
      </c>
      <c r="E4" s="2" t="s">
        <v>20</v>
      </c>
      <c r="F4" s="2"/>
      <c r="G4" s="2" t="s">
        <v>21</v>
      </c>
      <c r="H4" s="2" t="s">
        <v>21</v>
      </c>
      <c r="I4" s="2" t="s">
        <v>16</v>
      </c>
      <c r="J4" s="2" t="s">
        <v>17</v>
      </c>
      <c r="K4" s="2"/>
    </row>
    <row r="5" ht="30" customHeight="1" spans="1:11">
      <c r="A5" s="2" t="s">
        <v>11</v>
      </c>
      <c r="B5" s="8">
        <v>4</v>
      </c>
      <c r="C5" s="9">
        <v>45350</v>
      </c>
      <c r="D5" s="2" t="s">
        <v>12</v>
      </c>
      <c r="E5" s="2" t="s">
        <v>22</v>
      </c>
      <c r="F5" s="2"/>
      <c r="G5" s="2" t="s">
        <v>23</v>
      </c>
      <c r="H5" s="2" t="s">
        <v>23</v>
      </c>
      <c r="I5" s="2" t="s">
        <v>16</v>
      </c>
      <c r="J5" s="2" t="s">
        <v>17</v>
      </c>
      <c r="K5" s="2"/>
    </row>
    <row r="6" ht="120" customHeight="1" spans="1:11">
      <c r="A6" s="2" t="s">
        <v>11</v>
      </c>
      <c r="B6" s="8">
        <v>5</v>
      </c>
      <c r="C6" s="9">
        <v>45350</v>
      </c>
      <c r="D6" s="2" t="s">
        <v>24</v>
      </c>
      <c r="E6" s="2" t="s">
        <v>25</v>
      </c>
      <c r="F6" s="3" t="s">
        <v>26</v>
      </c>
      <c r="G6" s="2" t="s">
        <v>23</v>
      </c>
      <c r="H6" s="2" t="s">
        <v>23</v>
      </c>
      <c r="I6" s="2" t="s">
        <v>16</v>
      </c>
      <c r="J6" s="2" t="s">
        <v>17</v>
      </c>
      <c r="K6" s="2" t="str">
        <f>_xlfn.DISPIMG("ID_AC0AC66835A249CEAA84E80F1DB835DC",1)</f>
        <v>=DISPIMG("ID_AC0AC66835A249CEAA84E80F1DB835DC",1)</v>
      </c>
    </row>
    <row r="7" ht="22.5" customHeight="1" spans="1:12">
      <c r="A7" s="2" t="s">
        <v>11</v>
      </c>
      <c r="B7" s="8">
        <v>6</v>
      </c>
      <c r="C7" s="9">
        <v>45355</v>
      </c>
      <c r="D7" s="2" t="s">
        <v>27</v>
      </c>
      <c r="E7" s="2" t="s">
        <v>28</v>
      </c>
      <c r="F7" s="3" t="s">
        <v>29</v>
      </c>
      <c r="G7" s="2" t="s">
        <v>30</v>
      </c>
      <c r="H7" s="2" t="s">
        <v>31</v>
      </c>
      <c r="I7" s="2" t="s">
        <v>16</v>
      </c>
      <c r="J7" s="2" t="s">
        <v>17</v>
      </c>
      <c r="K7" s="2" t="str">
        <f>_xlfn.DISPIMG("ID_B9FB9592AA82457FB239576B933572C5",1)</f>
        <v>=DISPIMG("ID_B9FB9592AA82457FB239576B933572C5",1)</v>
      </c>
      <c r="L7" t="str">
        <f>_xlfn.DISPIMG("ID_C36C18A085D9451988CDCDD4D80AA695",1)</f>
        <v>=DISPIMG("ID_C36C18A085D9451988CDCDD4D80AA695",1)</v>
      </c>
    </row>
    <row r="8" ht="22.5" customHeight="1" spans="1:12">
      <c r="A8" s="2"/>
      <c r="B8" s="8">
        <v>7</v>
      </c>
      <c r="C8" s="9">
        <v>45355</v>
      </c>
      <c r="D8" s="2" t="s">
        <v>32</v>
      </c>
      <c r="E8" s="2" t="s">
        <v>33</v>
      </c>
      <c r="F8" s="3" t="s">
        <v>34</v>
      </c>
      <c r="G8" s="2" t="s">
        <v>35</v>
      </c>
      <c r="H8" s="2" t="s">
        <v>36</v>
      </c>
      <c r="I8" s="2" t="s">
        <v>37</v>
      </c>
      <c r="J8" s="2" t="s">
        <v>38</v>
      </c>
      <c r="K8" s="2" t="s">
        <v>39</v>
      </c>
      <c r="L8" t="str">
        <f>_xlfn.DISPIMG("ID_E0A17C3D3371416CB086CECD7123EBC0",1)</f>
        <v>=DISPIMG("ID_E0A17C3D3371416CB086CECD7123EBC0",1)</v>
      </c>
    </row>
    <row r="9" ht="22.5" customHeight="1" spans="1:11">
      <c r="A9" s="2"/>
      <c r="B9" s="8">
        <v>8</v>
      </c>
      <c r="C9" s="9">
        <v>45361</v>
      </c>
      <c r="D9" s="2" t="s">
        <v>40</v>
      </c>
      <c r="E9" s="2" t="s">
        <v>23</v>
      </c>
      <c r="F9" s="3" t="s">
        <v>41</v>
      </c>
      <c r="G9" s="2" t="s">
        <v>42</v>
      </c>
      <c r="H9" s="2" t="s">
        <v>42</v>
      </c>
      <c r="I9" s="2" t="s">
        <v>37</v>
      </c>
      <c r="J9" s="2" t="s">
        <v>17</v>
      </c>
      <c r="K9" s="2" t="str">
        <f>_xlfn.DISPIMG("ID_CC4E028490174EE4B2240CD4E8D43CEF",1)</f>
        <v>=DISPIMG("ID_CC4E028490174EE4B2240CD4E8D43CEF",1)</v>
      </c>
    </row>
    <row r="10" ht="15" spans="2:11">
      <c r="B10" s="8">
        <v>9</v>
      </c>
      <c r="C10" s="10">
        <v>45361</v>
      </c>
      <c r="D10" s="11" t="s">
        <v>40</v>
      </c>
      <c r="E10" s="11" t="s">
        <v>23</v>
      </c>
      <c r="F10" t="s">
        <v>43</v>
      </c>
      <c r="G10" s="11" t="s">
        <v>42</v>
      </c>
      <c r="H10" s="11" t="s">
        <v>42</v>
      </c>
      <c r="I10" s="11" t="s">
        <v>37</v>
      </c>
      <c r="J10" s="11" t="s">
        <v>17</v>
      </c>
      <c r="K10" s="2"/>
    </row>
    <row r="11" ht="15" spans="2:11">
      <c r="B11" s="8">
        <v>10</v>
      </c>
      <c r="C11" s="10">
        <v>45361</v>
      </c>
      <c r="D11" s="11" t="s">
        <v>40</v>
      </c>
      <c r="E11" s="11" t="s">
        <v>23</v>
      </c>
      <c r="F11" t="s">
        <v>44</v>
      </c>
      <c r="G11" s="11" t="s">
        <v>42</v>
      </c>
      <c r="H11" s="11" t="s">
        <v>42</v>
      </c>
      <c r="I11" s="11" t="s">
        <v>37</v>
      </c>
      <c r="J11" s="11" t="s">
        <v>17</v>
      </c>
      <c r="K11" s="2"/>
    </row>
    <row r="12" ht="15" spans="2:3">
      <c r="B12" s="8">
        <v>11</v>
      </c>
      <c r="C12" s="10"/>
    </row>
    <row r="13" ht="15" spans="2:3">
      <c r="B13" s="8">
        <v>12</v>
      </c>
      <c r="C13" s="11"/>
    </row>
    <row r="14" ht="15" spans="2:3">
      <c r="B14" s="8">
        <v>13</v>
      </c>
      <c r="C14" s="11"/>
    </row>
    <row r="15" ht="15" spans="2:6">
      <c r="B15" s="8">
        <v>14</v>
      </c>
      <c r="C15" s="11"/>
      <c r="F15" s="12"/>
    </row>
    <row r="16" ht="15" spans="2:3">
      <c r="B16" s="8">
        <v>15</v>
      </c>
      <c r="C16" s="11"/>
    </row>
    <row r="17" ht="15" spans="2:3">
      <c r="B17" s="8">
        <v>16</v>
      </c>
      <c r="C17" s="11"/>
    </row>
    <row r="18" ht="15" spans="2:3">
      <c r="B18" s="8">
        <v>17</v>
      </c>
      <c r="C18" s="11"/>
    </row>
    <row r="19" ht="15" spans="2:3">
      <c r="B19" s="8">
        <v>18</v>
      </c>
      <c r="C19" s="11"/>
    </row>
  </sheetData>
  <mergeCells count="3">
    <mergeCell ref="F2:F5"/>
    <mergeCell ref="K2:K5"/>
    <mergeCell ref="K9:K11"/>
  </mergeCell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1"/>
  <sheetViews>
    <sheetView tabSelected="1" topLeftCell="D12" workbookViewId="0">
      <selection activeCell="G21" sqref="G21"/>
    </sheetView>
  </sheetViews>
  <sheetFormatPr defaultColWidth="8.88888888888889" defaultRowHeight="13.8"/>
  <cols>
    <col min="1" max="1" width="8.15740740740741" customWidth="1"/>
    <col min="2" max="2" width="9.26851851851852" customWidth="1"/>
    <col min="3" max="5" width="50.7777777777778" customWidth="1"/>
    <col min="6" max="6" width="23.3055555555556" customWidth="1"/>
    <col min="7" max="7" width="50.7777777777778" customWidth="1"/>
    <col min="8" max="8" width="13.5277777777778" customWidth="1"/>
    <col min="9" max="9" width="27.4166666666667" customWidth="1"/>
  </cols>
  <sheetData>
    <row r="1" ht="22.5" customHeight="1" spans="1:9">
      <c r="A1" s="1" t="s">
        <v>45</v>
      </c>
      <c r="B1" s="1" t="s">
        <v>46</v>
      </c>
      <c r="C1" s="1" t="s">
        <v>47</v>
      </c>
      <c r="D1" s="1" t="s">
        <v>48</v>
      </c>
      <c r="E1" s="1" t="s">
        <v>49</v>
      </c>
      <c r="F1" s="1" t="s">
        <v>50</v>
      </c>
      <c r="G1" s="1" t="s">
        <v>51</v>
      </c>
      <c r="H1" s="1" t="s">
        <v>52</v>
      </c>
      <c r="I1" s="1" t="s">
        <v>53</v>
      </c>
    </row>
    <row r="2" ht="120" customHeight="1" spans="1:9">
      <c r="A2" s="2">
        <v>1</v>
      </c>
      <c r="B2" s="2" t="s">
        <v>54</v>
      </c>
      <c r="C2" s="3" t="s">
        <v>55</v>
      </c>
      <c r="D2" s="3" t="s">
        <v>56</v>
      </c>
      <c r="E2" s="3" t="s">
        <v>57</v>
      </c>
      <c r="F2" s="2" t="str">
        <f>_xlfn.DISPIMG("ID_F31131655A1845C1A15FE628A11D5E95",1)</f>
        <v>=DISPIMG("ID_F31131655A1845C1A15FE628A11D5E95",1)</v>
      </c>
      <c r="G2" s="3" t="s">
        <v>58</v>
      </c>
      <c r="H2" s="2" t="s">
        <v>17</v>
      </c>
      <c r="I2" s="2"/>
    </row>
    <row r="3" ht="120" customHeight="1" spans="1:9">
      <c r="A3" s="2">
        <v>2</v>
      </c>
      <c r="B3" s="2" t="s">
        <v>59</v>
      </c>
      <c r="C3" s="3" t="s">
        <v>60</v>
      </c>
      <c r="D3" s="3" t="s">
        <v>61</v>
      </c>
      <c r="E3" s="3" t="s">
        <v>62</v>
      </c>
      <c r="F3" s="2" t="str">
        <f>_xlfn.DISPIMG("ID_8AB68D3A64384FFAAEAAA02E9D005C42",1)</f>
        <v>=DISPIMG("ID_8AB68D3A64384FFAAEAAA02E9D005C42",1)</v>
      </c>
      <c r="G3" s="3" t="s">
        <v>63</v>
      </c>
      <c r="H3" s="2" t="s">
        <v>17</v>
      </c>
      <c r="I3" s="2"/>
    </row>
    <row r="4" ht="120" customHeight="1" spans="1:9">
      <c r="A4" s="2">
        <v>3</v>
      </c>
      <c r="B4" s="2" t="s">
        <v>64</v>
      </c>
      <c r="C4" s="3" t="s">
        <v>65</v>
      </c>
      <c r="D4" s="3" t="s">
        <v>66</v>
      </c>
      <c r="E4" s="3" t="s">
        <v>66</v>
      </c>
      <c r="F4" s="2" t="str">
        <f>_xlfn.DISPIMG("ID_A524F7B2275A45AC8F62FA47962D19F0",1)</f>
        <v>=DISPIMG("ID_A524F7B2275A45AC8F62FA47962D19F0",1)</v>
      </c>
      <c r="G4" s="3" t="s">
        <v>67</v>
      </c>
      <c r="H4" s="2" t="s">
        <v>17</v>
      </c>
      <c r="I4" s="2"/>
    </row>
    <row r="5" ht="120" customHeight="1" spans="1:9">
      <c r="A5" s="2">
        <v>4</v>
      </c>
      <c r="B5" s="2" t="s">
        <v>68</v>
      </c>
      <c r="C5" s="3" t="s">
        <v>69</v>
      </c>
      <c r="D5" s="3" t="s">
        <v>70</v>
      </c>
      <c r="E5" s="3" t="s">
        <v>71</v>
      </c>
      <c r="F5" s="2" t="str">
        <f>_xlfn.DISPIMG("ID_7AF7B631DA8C4A729C8C9B9C2EB33E6C",1)</f>
        <v>=DISPIMG("ID_7AF7B631DA8C4A729C8C9B9C2EB33E6C",1)</v>
      </c>
      <c r="G5" s="3" t="s">
        <v>72</v>
      </c>
      <c r="H5" s="2" t="s">
        <v>38</v>
      </c>
      <c r="I5" s="2" t="s">
        <v>73</v>
      </c>
    </row>
    <row r="6" ht="120" customHeight="1" spans="1:9">
      <c r="A6" s="2">
        <v>5</v>
      </c>
      <c r="B6" s="2" t="s">
        <v>74</v>
      </c>
      <c r="C6" s="3" t="s">
        <v>75</v>
      </c>
      <c r="D6" s="3" t="s">
        <v>76</v>
      </c>
      <c r="E6" s="3">
        <v>15</v>
      </c>
      <c r="F6" s="2" t="str">
        <f>_xlfn.DISPIMG("ID_959BB0A4212B4EE580F567701AD58DDA",1)</f>
        <v>=DISPIMG("ID_959BB0A4212B4EE580F567701AD58DDA",1)</v>
      </c>
      <c r="G6" s="3" t="s">
        <v>77</v>
      </c>
      <c r="H6" s="2" t="s">
        <v>17</v>
      </c>
      <c r="I6" s="2"/>
    </row>
    <row r="7" ht="120" customHeight="1" spans="1:9">
      <c r="A7" s="2">
        <v>6</v>
      </c>
      <c r="B7" s="2" t="s">
        <v>78</v>
      </c>
      <c r="C7" s="3" t="s">
        <v>79</v>
      </c>
      <c r="D7" s="3" t="s">
        <v>80</v>
      </c>
      <c r="E7" s="3" t="s">
        <v>81</v>
      </c>
      <c r="F7" s="2" t="str">
        <f>_xlfn.DISPIMG("ID_460E646632D54EE58BDEAE220BBE3EB7",1)</f>
        <v>=DISPIMG("ID_460E646632D54EE58BDEAE220BBE3EB7",1)</v>
      </c>
      <c r="G7" s="3" t="s">
        <v>82</v>
      </c>
      <c r="H7" s="2" t="s">
        <v>17</v>
      </c>
      <c r="I7" s="2"/>
    </row>
    <row r="8" ht="120" customHeight="1" spans="1:9">
      <c r="A8" s="2">
        <v>7</v>
      </c>
      <c r="B8" s="2" t="s">
        <v>83</v>
      </c>
      <c r="C8" s="3" t="s">
        <v>84</v>
      </c>
      <c r="D8" s="3" t="s">
        <v>85</v>
      </c>
      <c r="E8" s="3">
        <v>6</v>
      </c>
      <c r="F8" s="2" t="str">
        <f>_xlfn.DISPIMG("ID_DE3ABE42F9404FA8A72426F136744A03",1)</f>
        <v>=DISPIMG("ID_DE3ABE42F9404FA8A72426F136744A03",1)</v>
      </c>
      <c r="G8" s="3" t="s">
        <v>86</v>
      </c>
      <c r="H8" s="2" t="s">
        <v>17</v>
      </c>
      <c r="I8" s="2"/>
    </row>
    <row r="9" ht="120" customHeight="1" spans="1:9">
      <c r="A9" s="2">
        <v>8</v>
      </c>
      <c r="B9" s="2" t="s">
        <v>87</v>
      </c>
      <c r="C9" s="3" t="s">
        <v>88</v>
      </c>
      <c r="D9" s="3" t="s">
        <v>89</v>
      </c>
      <c r="E9" s="3" t="s">
        <v>90</v>
      </c>
      <c r="F9" s="2" t="str">
        <f>_xlfn.DISPIMG("ID_BB1770E6ED2E4BA787B02BAD68C508A5",1)</f>
        <v>=DISPIMG("ID_BB1770E6ED2E4BA787B02BAD68C508A5",1)</v>
      </c>
      <c r="G9" s="3" t="s">
        <v>91</v>
      </c>
      <c r="H9" s="2" t="s">
        <v>17</v>
      </c>
      <c r="I9" s="2"/>
    </row>
    <row r="10" ht="22.5" customHeight="1" spans="1:9">
      <c r="A10" s="4">
        <v>9</v>
      </c>
      <c r="B10" s="4" t="s">
        <v>92</v>
      </c>
      <c r="C10" s="4" t="s">
        <v>93</v>
      </c>
      <c r="D10" s="4" t="s">
        <v>94</v>
      </c>
      <c r="E10" s="4" t="s">
        <v>95</v>
      </c>
      <c r="F10" s="4" t="s">
        <v>96</v>
      </c>
      <c r="G10" s="4" t="s">
        <v>96</v>
      </c>
      <c r="H10" s="4" t="s">
        <v>38</v>
      </c>
      <c r="I10" s="4" t="s">
        <v>97</v>
      </c>
    </row>
    <row r="11" ht="39" customHeight="1" spans="1:9">
      <c r="A11" s="2">
        <v>10</v>
      </c>
      <c r="B11" s="2" t="s">
        <v>98</v>
      </c>
      <c r="C11" s="3" t="s">
        <v>99</v>
      </c>
      <c r="D11" s="3" t="s">
        <v>100</v>
      </c>
      <c r="E11" s="3" t="s">
        <v>101</v>
      </c>
      <c r="F11" s="2" t="s">
        <v>102</v>
      </c>
      <c r="G11" s="3" t="s">
        <v>103</v>
      </c>
      <c r="H11" s="2" t="s">
        <v>17</v>
      </c>
      <c r="I11" s="2"/>
    </row>
    <row r="12" ht="22.5" customHeight="1" spans="1:9">
      <c r="A12" s="2">
        <v>11</v>
      </c>
      <c r="B12" s="2" t="s">
        <v>104</v>
      </c>
      <c r="C12" s="3" t="s">
        <v>105</v>
      </c>
      <c r="D12" s="3" t="s">
        <v>106</v>
      </c>
      <c r="E12" s="3" t="s">
        <v>107</v>
      </c>
      <c r="F12" s="2" t="s">
        <v>107</v>
      </c>
      <c r="G12" s="3" t="s">
        <v>108</v>
      </c>
      <c r="H12" s="2" t="s">
        <v>17</v>
      </c>
      <c r="I12" s="2"/>
    </row>
    <row r="13" ht="39" customHeight="1" spans="1:9">
      <c r="A13" s="2">
        <v>12</v>
      </c>
      <c r="B13" s="2" t="s">
        <v>109</v>
      </c>
      <c r="C13" s="3" t="s">
        <v>110</v>
      </c>
      <c r="D13" s="3" t="s">
        <v>111</v>
      </c>
      <c r="E13" s="3" t="s">
        <v>112</v>
      </c>
      <c r="F13" s="2" t="s">
        <v>23</v>
      </c>
      <c r="G13" s="3" t="s">
        <v>112</v>
      </c>
      <c r="H13" s="2" t="s">
        <v>17</v>
      </c>
      <c r="I13" s="2"/>
    </row>
    <row r="14" ht="39" customHeight="1" spans="1:9">
      <c r="A14" s="2">
        <v>13</v>
      </c>
      <c r="B14" s="2" t="s">
        <v>113</v>
      </c>
      <c r="C14" s="3" t="s">
        <v>114</v>
      </c>
      <c r="D14" s="3" t="s">
        <v>115</v>
      </c>
      <c r="E14" s="3" t="s">
        <v>116</v>
      </c>
      <c r="F14" s="2" t="str">
        <f>_xlfn.DISPIMG("ID_494AA2336E7A47EB81C930F1375CAA43",1)</f>
        <v>=DISPIMG("ID_494AA2336E7A47EB81C930F1375CAA43",1)</v>
      </c>
      <c r="G14" s="3" t="s">
        <v>117</v>
      </c>
      <c r="H14" s="2" t="s">
        <v>17</v>
      </c>
      <c r="I14" s="2"/>
    </row>
    <row r="15" ht="39" customHeight="1" spans="1:9">
      <c r="A15" s="2">
        <v>14</v>
      </c>
      <c r="B15" s="2" t="s">
        <v>118</v>
      </c>
      <c r="C15" s="3" t="s">
        <v>119</v>
      </c>
      <c r="D15" s="3" t="s">
        <v>120</v>
      </c>
      <c r="E15" s="3" t="s">
        <v>121</v>
      </c>
      <c r="F15" s="2" t="s">
        <v>23</v>
      </c>
      <c r="G15" s="3" t="s">
        <v>122</v>
      </c>
      <c r="H15" s="2" t="s">
        <v>38</v>
      </c>
      <c r="I15" s="2" t="s">
        <v>123</v>
      </c>
    </row>
    <row r="16" ht="39" customHeight="1" spans="1:9">
      <c r="A16" s="2">
        <v>15</v>
      </c>
      <c r="B16" s="2" t="s">
        <v>124</v>
      </c>
      <c r="C16" s="3" t="s">
        <v>125</v>
      </c>
      <c r="D16" s="3" t="s">
        <v>126</v>
      </c>
      <c r="E16" s="3" t="s">
        <v>127</v>
      </c>
      <c r="F16" s="2" t="s">
        <v>127</v>
      </c>
      <c r="G16" s="5" t="s">
        <v>122</v>
      </c>
      <c r="H16" s="2" t="s">
        <v>17</v>
      </c>
      <c r="I16" s="2"/>
    </row>
    <row r="17" ht="39" customHeight="1" spans="1:9">
      <c r="A17" s="2">
        <v>16</v>
      </c>
      <c r="B17" s="2" t="s">
        <v>128</v>
      </c>
      <c r="C17" s="3" t="s">
        <v>129</v>
      </c>
      <c r="D17" s="3" t="s">
        <v>130</v>
      </c>
      <c r="E17" s="3" t="s">
        <v>30</v>
      </c>
      <c r="F17" s="2" t="s">
        <v>31</v>
      </c>
      <c r="G17" s="3" t="s">
        <v>131</v>
      </c>
      <c r="H17" s="2" t="s">
        <v>17</v>
      </c>
      <c r="I17" s="2"/>
    </row>
    <row r="18" ht="39" customHeight="1" spans="1:9">
      <c r="A18" s="2">
        <v>17</v>
      </c>
      <c r="B18" s="2" t="s">
        <v>132</v>
      </c>
      <c r="C18" s="3" t="s">
        <v>133</v>
      </c>
      <c r="D18" s="3" t="s">
        <v>134</v>
      </c>
      <c r="E18" s="3" t="s">
        <v>135</v>
      </c>
      <c r="F18" s="2" t="str">
        <f>_xlfn.DISPIMG("ID_037D7E9FA4F74A3DA1811940D8DA7176",1)</f>
        <v>=DISPIMG("ID_037D7E9FA4F74A3DA1811940D8DA7176",1)</v>
      </c>
      <c r="G18" s="3" t="s">
        <v>135</v>
      </c>
      <c r="H18" s="2" t="s">
        <v>17</v>
      </c>
      <c r="I18" s="2"/>
    </row>
    <row r="19" ht="39" customHeight="1" spans="1:9">
      <c r="A19" s="2">
        <v>18</v>
      </c>
      <c r="B19" s="2" t="s">
        <v>136</v>
      </c>
      <c r="C19" s="3" t="s">
        <v>137</v>
      </c>
      <c r="D19" s="3" t="s">
        <v>138</v>
      </c>
      <c r="E19" s="3" t="s">
        <v>139</v>
      </c>
      <c r="F19" s="2" t="str">
        <f>_xlfn.DISPIMG("ID_BEF5E71BE7B4400DB2BC223DA358DCEB",1)</f>
        <v>=DISPIMG("ID_BEF5E71BE7B4400DB2BC223DA358DCEB",1)</v>
      </c>
      <c r="G19" s="3" t="s">
        <v>139</v>
      </c>
      <c r="H19" s="2" t="s">
        <v>17</v>
      </c>
      <c r="I19" s="2"/>
    </row>
    <row r="20" ht="39" customHeight="1" spans="1:9">
      <c r="A20" s="2"/>
      <c r="B20" s="2"/>
      <c r="C20" s="3"/>
      <c r="D20" s="3"/>
      <c r="E20" s="3"/>
      <c r="F20" s="2"/>
      <c r="G20" s="3"/>
      <c r="H20" s="2"/>
      <c r="I20" s="2"/>
    </row>
    <row r="21" ht="22.5" customHeight="1" spans="1:9">
      <c r="A21" s="2"/>
      <c r="B21" s="2"/>
      <c r="C21" s="3"/>
      <c r="D21" s="3"/>
      <c r="E21" s="3"/>
      <c r="F21" s="2"/>
      <c r="G21" s="3"/>
      <c r="H21" s="2"/>
      <c r="I21" s="2"/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吴同</dc:creator>
  <cp:lastModifiedBy>Evan</cp:lastModifiedBy>
  <dcterms:created xsi:type="dcterms:W3CDTF">2015-06-05T18:19:00Z</dcterms:created>
  <dcterms:modified xsi:type="dcterms:W3CDTF">2024-05-03T12:30:55Z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2052-12.1.0.16729</vt:lpwstr>
  </property>
  <property fmtid="{D5CDD505-2E9C-101B-9397-08002B2CF9AE}" pid="3" name="ICV">
    <vt:lpwstr>DA5B6A0316E84E9FA89C01C8B8461928_12</vt:lpwstr>
  </property>
</Properties>
</file>